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21__【復旧補正】　三好市三樫尾地区\工事\01_当初積算\PPI\"/>
    </mc:Choice>
  </mc:AlternateContent>
  <xr:revisionPtr revIDLastSave="0" documentId="13_ncr:1_{83DF1C47-4820-4D9D-A78B-953F2B8760F6}" xr6:coauthVersionLast="47" xr6:coauthVersionMax="47" xr10:uidLastSave="{00000000-0000-0000-0000-000000000000}"/>
  <bookViews>
    <workbookView xWindow="-38520" yWindow="-5385" windowWidth="38640" windowHeight="21120" tabRatio="818" xr2:uid="{00000000-000D-0000-FFFF-FFFF00000000}"/>
  </bookViews>
  <sheets>
    <sheet name="工事費内訳書" sheetId="59" r:id="rId1"/>
  </sheets>
  <definedNames>
    <definedName name="_xlnm.Print_Area" localSheetId="0">工事費内訳書!$A$1:$G$105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工事費内訳書!$G$105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工事費内訳書!$I$105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59" l="1"/>
  <c r="G98" i="59"/>
  <c r="G97" i="59"/>
  <c r="G96" i="59"/>
  <c r="G95" i="59" s="1"/>
  <c r="G93" i="59"/>
  <c r="G92" i="59"/>
  <c r="G91" i="59" s="1"/>
  <c r="G90" i="59" s="1"/>
  <c r="G88" i="59" s="1"/>
  <c r="G87" i="59" s="1"/>
  <c r="G85" i="59"/>
  <c r="G80" i="59"/>
  <c r="G79" i="59" s="1"/>
  <c r="G78" i="59" s="1"/>
  <c r="G74" i="59"/>
  <c r="G71" i="59"/>
  <c r="G69" i="59"/>
  <c r="G42" i="59"/>
  <c r="G41" i="59" s="1"/>
  <c r="G39" i="59"/>
  <c r="G36" i="59" s="1"/>
  <c r="G37" i="59"/>
  <c r="G32" i="59"/>
  <c r="G21" i="59"/>
  <c r="G20" i="59" s="1"/>
  <c r="G15" i="59"/>
  <c r="G14" i="59"/>
  <c r="G13" i="59" l="1"/>
  <c r="G12" i="59" s="1"/>
  <c r="G11" i="59" s="1"/>
  <c r="G10" i="59" s="1"/>
  <c r="G104" i="59" s="1"/>
  <c r="G105" i="59" s="1"/>
</calcChain>
</file>

<file path=xl/sharedStrings.xml><?xml version="1.0" encoding="utf-8"?>
<sst xmlns="http://schemas.openxmlformats.org/spreadsheetml/2006/main" count="205" uniqueCount="109">
  <si>
    <t>住　　　　所</t>
  </si>
  <si>
    <t>商号又は名称</t>
  </si>
  <si>
    <t>代 表 者 名</t>
  </si>
  <si>
    <t>工事費内訳書</t>
  </si>
  <si>
    <t>工 事 名</t>
  </si>
  <si>
    <t>Ｒ８三林　復旧治山（Ｒ７補正）　三好市三樫尾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</si>
  <si>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</si>
  <si>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</si>
  <si>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</si>
  <si>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</si>
  <si>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</si>
  <si>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</si>
  <si>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</si>
  <si>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</si>
  <si>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</si>
  <si>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</si>
  <si>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</si>
  <si>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</si>
  <si>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</si>
  <si>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掘削（土砂）
_x000D_礫質土</t>
  </si>
  <si>
    <t>m3</t>
  </si>
  <si>
    <t>掘削（岩石）
_x000D_軟岩IB</t>
  </si>
  <si>
    <t>土砂掘削面整形
_x000D_粘性土・礫質土</t>
  </si>
  <si>
    <t>㎡</t>
  </si>
  <si>
    <t>岩盤掘削面整形・岩盤清掃
_x000D_岩盤掘削面整形</t>
  </si>
  <si>
    <t>治山ダム工
_x000D_</t>
  </si>
  <si>
    <t>コンクリート谷止工
_x000D_</t>
  </si>
  <si>
    <t>コンクリート工（本堤）
_x000D_BB18-8-40　W/C≦60％</t>
  </si>
  <si>
    <t>型枠工（鉛直打継目）
_x000D_</t>
  </si>
  <si>
    <t>止水板設置（塩化ビニール樹脂止水板）
_x000D_</t>
  </si>
  <si>
    <t>ｍ</t>
  </si>
  <si>
    <t>本</t>
  </si>
  <si>
    <t>型枠工（本堤）
_x000D_</t>
  </si>
  <si>
    <t>角材式残存型枠工
_x000D_</t>
  </si>
  <si>
    <t>型枠工（放水路）
_x000D_</t>
  </si>
  <si>
    <t>水平打継目鉄筋
_x000D_SD345　D22</t>
  </si>
  <si>
    <t>足場工
_x000D_</t>
  </si>
  <si>
    <t>間詰工
_x000D_</t>
  </si>
  <si>
    <t>コンクリート（間詰）
_x000D_BB18-8-40　W/C≦60％</t>
  </si>
  <si>
    <t>裏石積工（間詰）
_x000D_t=15cm 割栗石80～150mm BB18-8-40 W/C≦60%</t>
  </si>
  <si>
    <t>渓間工付属物設置工
_x000D_</t>
  </si>
  <si>
    <t>堤名板取付工
_x000D_</t>
  </si>
  <si>
    <t>枚</t>
  </si>
  <si>
    <t>点検施設工
_x000D_</t>
  </si>
  <si>
    <t>支障木処理工
_x000D_</t>
  </si>
  <si>
    <t>伐採費（スギ）
_x000D_12～60cm　小計35本</t>
  </si>
  <si>
    <t>スギ　伐採費
_x000D_胸高直径　12cm</t>
  </si>
  <si>
    <t>スギ　伐採費
_x000D_胸高直径　15cm</t>
  </si>
  <si>
    <t>スギ　伐採費
_x000D_胸高直径　16cm</t>
  </si>
  <si>
    <t>スギ　伐採費
_x000D_胸高直径　20cm</t>
  </si>
  <si>
    <t>スギ　伐採費
_x000D_胸高直径　21cm</t>
  </si>
  <si>
    <t>スギ　伐採費
_x000D_胸高直径　22cm</t>
  </si>
  <si>
    <t>スギ　伐採費
_x000D_胸高直径　23cm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</si>
  <si>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</si>
  <si>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</si>
  <si>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</si>
  <si>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</si>
  <si>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</si>
  <si>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32cm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</si>
  <si>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</si>
  <si>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</si>
  <si>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</si>
  <si>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</si>
  <si>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39cm</t>
  </si>
  <si>
    <t>スギ　伐採費
_x000D_胸高直径　41cm</t>
  </si>
  <si>
    <t>スギ　伐採費
_x000D_胸高直径　42cm</t>
  </si>
  <si>
    <t>スギ　伐採費
_x000D_胸高直径　43cm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</si>
  <si>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</si>
  <si>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</si>
  <si>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</si>
  <si>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49cm</t>
  </si>
  <si>
    <t>スギ　伐採費
_x000D_胸高直径　60cm</t>
  </si>
  <si>
    <t>伐採費（ヒノキ）
_x000D_30cm　小計1本</t>
  </si>
  <si>
    <t>ヒノキ　伐採費
_x000D_胸高直径　30cm</t>
  </si>
  <si>
    <t>伐採費（雑木）
_x000D_15～29cm　小計2本</t>
  </si>
  <si>
    <t>雑木　伐採費
_x000D_胸高直径　15cm</t>
  </si>
  <si>
    <t>雑木　伐採費
_x000D_胸高直径　29cm</t>
  </si>
  <si>
    <t>仮設工
_x000D_</t>
  </si>
  <si>
    <t>運搬設備工
_x000D_</t>
  </si>
  <si>
    <t>基</t>
  </si>
  <si>
    <t>仮水路工
_x000D_</t>
  </si>
  <si>
    <t>間接工事費
_x000D_</t>
  </si>
  <si>
    <t>共通仮設費
_x000D_</t>
  </si>
  <si>
    <t>共通仮設費（率計上）
_x000D_</t>
  </si>
  <si>
    <t>運搬費
_x000D_</t>
  </si>
  <si>
    <t>台</t>
  </si>
  <si>
    <t>安全費
_x000D_</t>
  </si>
  <si>
    <t>雨量計設置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</si>
  <si>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</si>
  <si>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</si>
  <si>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</si>
  <si>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</si>
  <si>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</si>
  <si>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</si>
  <si>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目地板
瀝青繊維質目地板 t=10mm</t>
    <phoneticPr fontId="7"/>
  </si>
  <si>
    <t xml:space="preserve">型枠工（間詰）
</t>
    <phoneticPr fontId="7"/>
  </si>
  <si>
    <t>円形型枠（紙製）
内径500mm 厚7.1mm 長4000mm</t>
    <phoneticPr fontId="7"/>
  </si>
  <si>
    <t>昇降ステップ
300×19</t>
    <phoneticPr fontId="7"/>
  </si>
  <si>
    <t>処分費
根株</t>
    <phoneticPr fontId="7"/>
  </si>
  <si>
    <t xml:space="preserve">根株処理
</t>
    <phoneticPr fontId="7"/>
  </si>
  <si>
    <t>ケーブルクレーン資材運搬
根株</t>
    <phoneticPr fontId="7"/>
  </si>
  <si>
    <t xml:space="preserve">機械運搬
根株
</t>
    <phoneticPr fontId="7"/>
  </si>
  <si>
    <t>ケーブルクレーン架設･撤去</t>
    <phoneticPr fontId="7"/>
  </si>
  <si>
    <t xml:space="preserve">ウインチベース架設・撤去
</t>
    <phoneticPr fontId="7"/>
  </si>
  <si>
    <t xml:space="preserve">アンカー架設・撤去
</t>
    <phoneticPr fontId="7"/>
  </si>
  <si>
    <t xml:space="preserve">排水管敷設・撤去
φ500mm
</t>
    <phoneticPr fontId="7"/>
  </si>
  <si>
    <t>土工機械解体・組立</t>
    <phoneticPr fontId="7"/>
  </si>
  <si>
    <t xml:space="preserve">雨量計観測
工事期間中観測
</t>
    <rPh sb="6" eb="8">
      <t>コウジ</t>
    </rPh>
    <rPh sb="8" eb="11">
      <t>キカンチュウ</t>
    </rPh>
    <rPh sb="11" eb="13">
      <t>カンソク</t>
    </rPh>
    <phoneticPr fontId="7"/>
  </si>
  <si>
    <t>ネームプレート（ｱﾙﾐﾆｳﾑ軽合金鋳造製）
A型(横40cm×縦30cm×1cm)　堤名板用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</si>
</sst>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07"/>
  <sheetViews>
    <sheetView showGridLines="0" tabSelected="1" view="pageBreakPreview" zoomScaleNormal="100" zoomScaleSheetLayoutView="100" workbookViewId="0">
      <selection activeCell="F34" sqref="F34"/>
    </sheetView>
  </sheetViews>
  <sheetFormatPr defaultColWidth="9" defaultRowHeight="13.5" x14ac:dyDescent="0.15"/>
  <cols>
    <col min="1" max="1" width="8.5" customWidth="1"/>
    <col min="2" max="3" width="6.75" customWidth="1"/>
    <col min="4" max="4" width="29" customWidth="1"/>
    <col min="5" max="5" width="11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3"/>
      <c r="C10" s="23"/>
      <c r="D10" s="24"/>
      <c r="E10" s="9" t="s">
        <v>13</v>
      </c>
      <c r="F10" s="10">
        <v>1</v>
      </c>
      <c r="G10" s="11">
        <f>+G11+G87</f>
        <v>0</v>
      </c>
      <c r="H10" s="12"/>
      <c r="I10" s="13">
        <v>1</v>
      </c>
      <c r="J10" s="13"/>
    </row>
    <row r="11" spans="1:10" ht="42" customHeight="1" x14ac:dyDescent="0.15">
      <c r="A11" s="22" t="s">
        <v>14</v>
      </c>
      <c r="B11" s="23"/>
      <c r="C11" s="23"/>
      <c r="D11" s="24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22" t="s">
        <v>15</v>
      </c>
      <c r="B12" s="23"/>
      <c r="C12" s="23"/>
      <c r="D12" s="24"/>
      <c r="E12" s="9" t="s">
        <v>13</v>
      </c>
      <c r="F12" s="10">
        <v>1</v>
      </c>
      <c r="G12" s="11">
        <f>+G13+G78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3" t="s">
        <v>16</v>
      </c>
      <c r="C13" s="23"/>
      <c r="D13" s="24"/>
      <c r="E13" s="9" t="s">
        <v>13</v>
      </c>
      <c r="F13" s="10">
        <v>1</v>
      </c>
      <c r="G13" s="11">
        <f>+G14+G20+G36+G41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3" t="s">
        <v>17</v>
      </c>
      <c r="D14" s="24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19</v>
      </c>
      <c r="E16" s="9" t="s">
        <v>20</v>
      </c>
      <c r="F16" s="10">
        <v>250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21</v>
      </c>
      <c r="E17" s="9" t="s">
        <v>20</v>
      </c>
      <c r="F17" s="10">
        <v>87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22</v>
      </c>
      <c r="E18" s="9" t="s">
        <v>23</v>
      </c>
      <c r="F18" s="10">
        <v>24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24</v>
      </c>
      <c r="E19" s="9" t="s">
        <v>23</v>
      </c>
      <c r="F19" s="10">
        <v>51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23" t="s">
        <v>25</v>
      </c>
      <c r="D20" s="24"/>
      <c r="E20" s="9" t="s">
        <v>13</v>
      </c>
      <c r="F20" s="10">
        <v>1</v>
      </c>
      <c r="G20" s="11">
        <f>+G21+G32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26</v>
      </c>
      <c r="E21" s="9" t="s">
        <v>13</v>
      </c>
      <c r="F21" s="10">
        <v>1</v>
      </c>
      <c r="G21" s="11">
        <f>+G22+G23+G24+G25+G26+G27+G28+G29+G30+G31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27</v>
      </c>
      <c r="E22" s="9" t="s">
        <v>20</v>
      </c>
      <c r="F22" s="10">
        <v>234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94</v>
      </c>
      <c r="E23" s="9" t="s">
        <v>23</v>
      </c>
      <c r="F23" s="10">
        <v>11.7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28</v>
      </c>
      <c r="E24" s="9" t="s">
        <v>23</v>
      </c>
      <c r="F24" s="10">
        <v>11.7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29</v>
      </c>
      <c r="E25" s="9" t="s">
        <v>30</v>
      </c>
      <c r="F25" s="10">
        <v>5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96</v>
      </c>
      <c r="E26" s="9" t="s">
        <v>31</v>
      </c>
      <c r="F26" s="10">
        <v>3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32</v>
      </c>
      <c r="E27" s="9" t="s">
        <v>23</v>
      </c>
      <c r="F27" s="10">
        <v>175.2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33</v>
      </c>
      <c r="E28" s="9" t="s">
        <v>23</v>
      </c>
      <c r="F28" s="10">
        <v>82.8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34</v>
      </c>
      <c r="E29" s="9" t="s">
        <v>23</v>
      </c>
      <c r="F29" s="10">
        <v>6.4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35</v>
      </c>
      <c r="E30" s="9" t="s">
        <v>31</v>
      </c>
      <c r="F30" s="10">
        <v>147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36</v>
      </c>
      <c r="E31" s="9" t="s">
        <v>30</v>
      </c>
      <c r="F31" s="10">
        <v>95.9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37</v>
      </c>
      <c r="E32" s="9" t="s">
        <v>13</v>
      </c>
      <c r="F32" s="10">
        <v>1</v>
      </c>
      <c r="G32" s="11">
        <f>+G33+G34+G35</f>
        <v>0</v>
      </c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38</v>
      </c>
      <c r="E33" s="9" t="s">
        <v>20</v>
      </c>
      <c r="F33" s="10">
        <v>7.9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95</v>
      </c>
      <c r="E34" s="9" t="s">
        <v>23</v>
      </c>
      <c r="F34" s="10">
        <v>27.4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39</v>
      </c>
      <c r="E35" s="9" t="s">
        <v>23</v>
      </c>
      <c r="F35" s="10">
        <v>27.3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23" t="s">
        <v>40</v>
      </c>
      <c r="D36" s="24"/>
      <c r="E36" s="9" t="s">
        <v>13</v>
      </c>
      <c r="F36" s="10">
        <v>1</v>
      </c>
      <c r="G36" s="11">
        <f>+G37+G39</f>
        <v>0</v>
      </c>
      <c r="H36" s="12"/>
      <c r="I36" s="13">
        <v>27</v>
      </c>
      <c r="J36" s="13">
        <v>3</v>
      </c>
    </row>
    <row r="37" spans="1:10" ht="42" customHeight="1" x14ac:dyDescent="0.15">
      <c r="A37" s="14"/>
      <c r="B37" s="15"/>
      <c r="C37" s="15"/>
      <c r="D37" s="16" t="s">
        <v>41</v>
      </c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4</v>
      </c>
    </row>
    <row r="38" spans="1:10" ht="51.75" customHeight="1" x14ac:dyDescent="0.15">
      <c r="A38" s="14"/>
      <c r="B38" s="15"/>
      <c r="C38" s="15"/>
      <c r="D38" s="16" t="s">
        <v>108</v>
      </c>
      <c r="E38" s="9" t="s">
        <v>42</v>
      </c>
      <c r="F38" s="10">
        <v>1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43</v>
      </c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97</v>
      </c>
      <c r="E40" s="9" t="s">
        <v>31</v>
      </c>
      <c r="F40" s="10">
        <v>42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23" t="s">
        <v>44</v>
      </c>
      <c r="D41" s="24"/>
      <c r="E41" s="9" t="s">
        <v>13</v>
      </c>
      <c r="F41" s="10">
        <v>1</v>
      </c>
      <c r="G41" s="11">
        <f>+G42+G69+G71+G74</f>
        <v>0</v>
      </c>
      <c r="H41" s="12"/>
      <c r="I41" s="13">
        <v>32</v>
      </c>
      <c r="J41" s="13">
        <v>3</v>
      </c>
    </row>
    <row r="42" spans="1:10" ht="42" customHeight="1" x14ac:dyDescent="0.15">
      <c r="A42" s="14"/>
      <c r="B42" s="15"/>
      <c r="C42" s="15"/>
      <c r="D42" s="16" t="s">
        <v>45</v>
      </c>
      <c r="E42" s="9" t="s">
        <v>13</v>
      </c>
      <c r="F42" s="10">
        <v>1</v>
      </c>
      <c r="G42" s="11">
        <f>+G43+G44+G45+G46+G47+G48+G49+G50+G51+G52+G53+G54+G55+G56+G57+G58+G59+G60+G61+G62+G63+G64+G65+G66+G67+G68</f>
        <v>0</v>
      </c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46</v>
      </c>
      <c r="E43" s="9" t="s">
        <v>31</v>
      </c>
      <c r="F43" s="10">
        <v>2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47</v>
      </c>
      <c r="E44" s="9" t="s">
        <v>31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48</v>
      </c>
      <c r="E45" s="9" t="s">
        <v>31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49</v>
      </c>
      <c r="E46" s="9" t="s">
        <v>31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50</v>
      </c>
      <c r="E47" s="9" t="s">
        <v>31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51</v>
      </c>
      <c r="E48" s="9" t="s">
        <v>31</v>
      </c>
      <c r="F48" s="10">
        <v>2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52</v>
      </c>
      <c r="E49" s="9" t="s">
        <v>31</v>
      </c>
      <c r="F49" s="10">
        <v>4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53</v>
      </c>
      <c r="E50" s="9" t="s">
        <v>31</v>
      </c>
      <c r="F50" s="10">
        <v>2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54</v>
      </c>
      <c r="E51" s="9" t="s">
        <v>31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55</v>
      </c>
      <c r="E52" s="9" t="s">
        <v>31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56</v>
      </c>
      <c r="E53" s="9" t="s">
        <v>31</v>
      </c>
      <c r="F53" s="10">
        <v>1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57</v>
      </c>
      <c r="E54" s="9" t="s">
        <v>31</v>
      </c>
      <c r="F54" s="10">
        <v>1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58</v>
      </c>
      <c r="E55" s="9" t="s">
        <v>31</v>
      </c>
      <c r="F55" s="10">
        <v>2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59</v>
      </c>
      <c r="E56" s="9" t="s">
        <v>31</v>
      </c>
      <c r="F56" s="10">
        <v>1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60</v>
      </c>
      <c r="E57" s="9" t="s">
        <v>31</v>
      </c>
      <c r="F57" s="10">
        <v>2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61</v>
      </c>
      <c r="E58" s="9" t="s">
        <v>31</v>
      </c>
      <c r="F58" s="10">
        <v>1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62</v>
      </c>
      <c r="E59" s="9" t="s">
        <v>31</v>
      </c>
      <c r="F59" s="10">
        <v>2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63</v>
      </c>
      <c r="E60" s="9" t="s">
        <v>31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64</v>
      </c>
      <c r="E61" s="9" t="s">
        <v>31</v>
      </c>
      <c r="F61" s="10">
        <v>1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65</v>
      </c>
      <c r="E62" s="9" t="s">
        <v>31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66</v>
      </c>
      <c r="E63" s="9" t="s">
        <v>31</v>
      </c>
      <c r="F63" s="10">
        <v>1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67</v>
      </c>
      <c r="E64" s="9" t="s">
        <v>31</v>
      </c>
      <c r="F64" s="10">
        <v>1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68</v>
      </c>
      <c r="E65" s="9" t="s">
        <v>31</v>
      </c>
      <c r="F65" s="10">
        <v>1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69</v>
      </c>
      <c r="E66" s="9" t="s">
        <v>31</v>
      </c>
      <c r="F66" s="10">
        <v>1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70</v>
      </c>
      <c r="E67" s="9" t="s">
        <v>31</v>
      </c>
      <c r="F67" s="10">
        <v>1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71</v>
      </c>
      <c r="E68" s="9" t="s">
        <v>31</v>
      </c>
      <c r="F68" s="10">
        <v>1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72</v>
      </c>
      <c r="E69" s="9" t="s">
        <v>13</v>
      </c>
      <c r="F69" s="10">
        <v>1</v>
      </c>
      <c r="G69" s="11">
        <f>+G70</f>
        <v>0</v>
      </c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73</v>
      </c>
      <c r="E70" s="9" t="s">
        <v>31</v>
      </c>
      <c r="F70" s="10">
        <v>1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74</v>
      </c>
      <c r="E71" s="9" t="s">
        <v>13</v>
      </c>
      <c r="F71" s="10">
        <v>1</v>
      </c>
      <c r="G71" s="11">
        <f>+G72+G73</f>
        <v>0</v>
      </c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75</v>
      </c>
      <c r="E72" s="9" t="s">
        <v>31</v>
      </c>
      <c r="F72" s="10">
        <v>1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76</v>
      </c>
      <c r="E73" s="9" t="s">
        <v>31</v>
      </c>
      <c r="F73" s="10">
        <v>1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99</v>
      </c>
      <c r="E74" s="9" t="s">
        <v>13</v>
      </c>
      <c r="F74" s="10">
        <v>1</v>
      </c>
      <c r="G74" s="11">
        <f>+G75+G76+G77</f>
        <v>0</v>
      </c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98</v>
      </c>
      <c r="E75" s="9" t="s">
        <v>20</v>
      </c>
      <c r="F75" s="10">
        <v>11.2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100</v>
      </c>
      <c r="E76" s="9" t="s">
        <v>20</v>
      </c>
      <c r="F76" s="10">
        <v>11.2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101</v>
      </c>
      <c r="E77" s="9" t="s">
        <v>20</v>
      </c>
      <c r="F77" s="10">
        <v>11.2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23" t="s">
        <v>77</v>
      </c>
      <c r="C78" s="23"/>
      <c r="D78" s="24"/>
      <c r="E78" s="9" t="s">
        <v>13</v>
      </c>
      <c r="F78" s="10">
        <v>1</v>
      </c>
      <c r="G78" s="11">
        <f>+G79</f>
        <v>0</v>
      </c>
      <c r="H78" s="12"/>
      <c r="I78" s="13">
        <v>69</v>
      </c>
      <c r="J78" s="13">
        <v>2</v>
      </c>
    </row>
    <row r="79" spans="1:10" ht="42" customHeight="1" x14ac:dyDescent="0.15">
      <c r="A79" s="14"/>
      <c r="B79" s="15"/>
      <c r="C79" s="23" t="s">
        <v>77</v>
      </c>
      <c r="D79" s="24"/>
      <c r="E79" s="9" t="s">
        <v>13</v>
      </c>
      <c r="F79" s="10">
        <v>1</v>
      </c>
      <c r="G79" s="11">
        <f>+G80+G85</f>
        <v>0</v>
      </c>
      <c r="H79" s="12"/>
      <c r="I79" s="13">
        <v>70</v>
      </c>
      <c r="J79" s="13">
        <v>3</v>
      </c>
    </row>
    <row r="80" spans="1:10" ht="42" customHeight="1" x14ac:dyDescent="0.15">
      <c r="A80" s="14"/>
      <c r="B80" s="15"/>
      <c r="C80" s="15"/>
      <c r="D80" s="16" t="s">
        <v>78</v>
      </c>
      <c r="E80" s="9" t="s">
        <v>13</v>
      </c>
      <c r="F80" s="10">
        <v>1</v>
      </c>
      <c r="G80" s="11">
        <f>+G81+G82+G83+G84</f>
        <v>0</v>
      </c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102</v>
      </c>
      <c r="E81" s="9" t="s">
        <v>79</v>
      </c>
      <c r="F81" s="10">
        <v>1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103</v>
      </c>
      <c r="E82" s="9" t="s">
        <v>79</v>
      </c>
      <c r="F82" s="10">
        <v>1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104</v>
      </c>
      <c r="E83" s="9" t="s">
        <v>79</v>
      </c>
      <c r="F83" s="10">
        <v>1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104</v>
      </c>
      <c r="E84" s="9" t="s">
        <v>79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80</v>
      </c>
      <c r="E85" s="9" t="s">
        <v>13</v>
      </c>
      <c r="F85" s="10">
        <v>1</v>
      </c>
      <c r="G85" s="11">
        <f>+G86</f>
        <v>0</v>
      </c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105</v>
      </c>
      <c r="E86" s="9" t="s">
        <v>13</v>
      </c>
      <c r="F86" s="10">
        <v>1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22" t="s">
        <v>81</v>
      </c>
      <c r="B87" s="23"/>
      <c r="C87" s="23"/>
      <c r="D87" s="24"/>
      <c r="E87" s="9" t="s">
        <v>13</v>
      </c>
      <c r="F87" s="10">
        <v>1</v>
      </c>
      <c r="G87" s="11">
        <f>+G88+G101</f>
        <v>0</v>
      </c>
      <c r="H87" s="12"/>
      <c r="I87" s="13">
        <v>78</v>
      </c>
      <c r="J87" s="13"/>
    </row>
    <row r="88" spans="1:10" ht="42" customHeight="1" x14ac:dyDescent="0.15">
      <c r="A88" s="22" t="s">
        <v>82</v>
      </c>
      <c r="B88" s="23"/>
      <c r="C88" s="23"/>
      <c r="D88" s="24"/>
      <c r="E88" s="9" t="s">
        <v>13</v>
      </c>
      <c r="F88" s="10">
        <v>1</v>
      </c>
      <c r="G88" s="11">
        <f>+G89+G90+G95</f>
        <v>0</v>
      </c>
      <c r="H88" s="12"/>
      <c r="I88" s="13">
        <v>79</v>
      </c>
      <c r="J88" s="13">
        <v>200</v>
      </c>
    </row>
    <row r="89" spans="1:10" ht="42" customHeight="1" x14ac:dyDescent="0.15">
      <c r="A89" s="22" t="s">
        <v>83</v>
      </c>
      <c r="B89" s="23"/>
      <c r="C89" s="23"/>
      <c r="D89" s="24"/>
      <c r="E89" s="9" t="s">
        <v>13</v>
      </c>
      <c r="F89" s="10">
        <v>1</v>
      </c>
      <c r="G89" s="17"/>
      <c r="H89" s="12"/>
      <c r="I89" s="13">
        <v>80</v>
      </c>
      <c r="J89" s="13"/>
    </row>
    <row r="90" spans="1:10" ht="42" customHeight="1" x14ac:dyDescent="0.15">
      <c r="A90" s="22" t="s">
        <v>84</v>
      </c>
      <c r="B90" s="23"/>
      <c r="C90" s="23"/>
      <c r="D90" s="24"/>
      <c r="E90" s="9" t="s">
        <v>13</v>
      </c>
      <c r="F90" s="10">
        <v>1</v>
      </c>
      <c r="G90" s="11">
        <f>+G91</f>
        <v>0</v>
      </c>
      <c r="H90" s="12"/>
      <c r="I90" s="13">
        <v>81</v>
      </c>
      <c r="J90" s="13">
        <v>1</v>
      </c>
    </row>
    <row r="91" spans="1:10" ht="42" customHeight="1" x14ac:dyDescent="0.15">
      <c r="A91" s="14"/>
      <c r="B91" s="23" t="s">
        <v>84</v>
      </c>
      <c r="C91" s="23"/>
      <c r="D91" s="24"/>
      <c r="E91" s="9" t="s">
        <v>13</v>
      </c>
      <c r="F91" s="10">
        <v>1</v>
      </c>
      <c r="G91" s="11">
        <f>+G92</f>
        <v>0</v>
      </c>
      <c r="H91" s="12"/>
      <c r="I91" s="13">
        <v>82</v>
      </c>
      <c r="J91" s="13">
        <v>2</v>
      </c>
    </row>
    <row r="92" spans="1:10" ht="42" customHeight="1" x14ac:dyDescent="0.15">
      <c r="A92" s="14"/>
      <c r="B92" s="15"/>
      <c r="C92" s="23" t="s">
        <v>84</v>
      </c>
      <c r="D92" s="24"/>
      <c r="E92" s="9" t="s">
        <v>13</v>
      </c>
      <c r="F92" s="10">
        <v>1</v>
      </c>
      <c r="G92" s="11">
        <f>+G93</f>
        <v>0</v>
      </c>
      <c r="H92" s="12"/>
      <c r="I92" s="13">
        <v>83</v>
      </c>
      <c r="J92" s="13">
        <v>3</v>
      </c>
    </row>
    <row r="93" spans="1:10" ht="42" customHeight="1" x14ac:dyDescent="0.15">
      <c r="A93" s="14"/>
      <c r="B93" s="15"/>
      <c r="C93" s="15"/>
      <c r="D93" s="16" t="s">
        <v>84</v>
      </c>
      <c r="E93" s="9" t="s">
        <v>13</v>
      </c>
      <c r="F93" s="10">
        <v>1</v>
      </c>
      <c r="G93" s="11">
        <f>+G94</f>
        <v>0</v>
      </c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106</v>
      </c>
      <c r="E94" s="9" t="s">
        <v>85</v>
      </c>
      <c r="F94" s="10">
        <v>2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22" t="s">
        <v>86</v>
      </c>
      <c r="B95" s="23"/>
      <c r="C95" s="23"/>
      <c r="D95" s="24"/>
      <c r="E95" s="9" t="s">
        <v>13</v>
      </c>
      <c r="F95" s="10">
        <v>1</v>
      </c>
      <c r="G95" s="11">
        <f>+G96</f>
        <v>0</v>
      </c>
      <c r="H95" s="12"/>
      <c r="I95" s="13">
        <v>86</v>
      </c>
      <c r="J95" s="13">
        <v>1</v>
      </c>
    </row>
    <row r="96" spans="1:10" ht="42" customHeight="1" x14ac:dyDescent="0.15">
      <c r="A96" s="14"/>
      <c r="B96" s="23" t="s">
        <v>86</v>
      </c>
      <c r="C96" s="23"/>
      <c r="D96" s="24"/>
      <c r="E96" s="9" t="s">
        <v>13</v>
      </c>
      <c r="F96" s="10">
        <v>1</v>
      </c>
      <c r="G96" s="11">
        <f>+G97</f>
        <v>0</v>
      </c>
      <c r="H96" s="12"/>
      <c r="I96" s="13">
        <v>87</v>
      </c>
      <c r="J96" s="13">
        <v>2</v>
      </c>
    </row>
    <row r="97" spans="1:10" ht="42" customHeight="1" x14ac:dyDescent="0.15">
      <c r="A97" s="14"/>
      <c r="B97" s="15"/>
      <c r="C97" s="23" t="s">
        <v>86</v>
      </c>
      <c r="D97" s="24"/>
      <c r="E97" s="9" t="s">
        <v>13</v>
      </c>
      <c r="F97" s="10">
        <v>1</v>
      </c>
      <c r="G97" s="11">
        <f>+G98</f>
        <v>0</v>
      </c>
      <c r="H97" s="12"/>
      <c r="I97" s="13">
        <v>88</v>
      </c>
      <c r="J97" s="13">
        <v>3</v>
      </c>
    </row>
    <row r="98" spans="1:10" ht="42" customHeight="1" x14ac:dyDescent="0.15">
      <c r="A98" s="14"/>
      <c r="B98" s="15"/>
      <c r="C98" s="15"/>
      <c r="D98" s="16" t="s">
        <v>86</v>
      </c>
      <c r="E98" s="9" t="s">
        <v>13</v>
      </c>
      <c r="F98" s="10">
        <v>1</v>
      </c>
      <c r="G98" s="11">
        <f>+G99+G100</f>
        <v>0</v>
      </c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87</v>
      </c>
      <c r="E99" s="9" t="s">
        <v>79</v>
      </c>
      <c r="F99" s="10">
        <v>1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107</v>
      </c>
      <c r="E100" s="9" t="s">
        <v>13</v>
      </c>
      <c r="F100" s="10">
        <v>1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22" t="s">
        <v>88</v>
      </c>
      <c r="B101" s="23"/>
      <c r="C101" s="23"/>
      <c r="D101" s="24"/>
      <c r="E101" s="9" t="s">
        <v>13</v>
      </c>
      <c r="F101" s="10">
        <v>1</v>
      </c>
      <c r="G101" s="11">
        <f>+G102</f>
        <v>0</v>
      </c>
      <c r="H101" s="12"/>
      <c r="I101" s="13">
        <v>92</v>
      </c>
      <c r="J101" s="13">
        <v>210</v>
      </c>
    </row>
    <row r="102" spans="1:10" ht="42" customHeight="1" x14ac:dyDescent="0.15">
      <c r="A102" s="22" t="s">
        <v>89</v>
      </c>
      <c r="B102" s="23"/>
      <c r="C102" s="23"/>
      <c r="D102" s="24"/>
      <c r="E102" s="9" t="s">
        <v>13</v>
      </c>
      <c r="F102" s="10">
        <v>1</v>
      </c>
      <c r="G102" s="17"/>
      <c r="H102" s="12"/>
      <c r="I102" s="13">
        <v>93</v>
      </c>
      <c r="J102" s="13"/>
    </row>
    <row r="103" spans="1:10" ht="42" customHeight="1" x14ac:dyDescent="0.15">
      <c r="A103" s="22" t="s">
        <v>90</v>
      </c>
      <c r="B103" s="23"/>
      <c r="C103" s="23"/>
      <c r="D103" s="24"/>
      <c r="E103" s="9" t="s">
        <v>13</v>
      </c>
      <c r="F103" s="10">
        <v>1</v>
      </c>
      <c r="G103" s="17"/>
      <c r="H103" s="12"/>
      <c r="I103" s="13">
        <v>94</v>
      </c>
      <c r="J103" s="13">
        <v>220</v>
      </c>
    </row>
    <row r="104" spans="1:10" ht="42" customHeight="1" x14ac:dyDescent="0.15">
      <c r="A104" s="22" t="s">
        <v>91</v>
      </c>
      <c r="B104" s="23"/>
      <c r="C104" s="23"/>
      <c r="D104" s="24"/>
      <c r="E104" s="9" t="s">
        <v>13</v>
      </c>
      <c r="F104" s="10">
        <v>1</v>
      </c>
      <c r="G104" s="11">
        <f>+G10+G103</f>
        <v>0</v>
      </c>
      <c r="H104" s="12"/>
      <c r="I104" s="13">
        <v>95</v>
      </c>
      <c r="J104" s="13">
        <v>30</v>
      </c>
    </row>
    <row r="105" spans="1:10" ht="42" customHeight="1" x14ac:dyDescent="0.15">
      <c r="A105" s="25" t="s">
        <v>92</v>
      </c>
      <c r="B105" s="26"/>
      <c r="C105" s="26"/>
      <c r="D105" s="27"/>
      <c r="E105" s="18" t="s">
        <v>93</v>
      </c>
      <c r="F105" s="19" t="s">
        <v>93</v>
      </c>
      <c r="G105" s="20">
        <f>G104</f>
        <v>0</v>
      </c>
      <c r="I105" s="21">
        <v>96</v>
      </c>
      <c r="J105" s="21">
        <v>90</v>
      </c>
    </row>
    <row r="106" spans="1:10" ht="42" customHeight="1" x14ac:dyDescent="0.15"/>
    <row r="107" spans="1:10" ht="42" customHeight="1" x14ac:dyDescent="0.15"/>
  </sheetData>
  <sheetProtection algorithmName="SHA-512" hashValue="sRuiMU8iuUs3HUo9WisI16zcTnEmS+ursbqSSg2wCzXpvQZabXcGRx59u1KbS2KdT1ug0IKWopJTXSqAz8CX5w==" saltValue="Ex5RXGE67L5I7/lSrjP3yA==" spinCount="100000" sheet="1" objects="1" scenarios="1"/>
  <mergeCells count="30">
    <mergeCell ref="A105:D10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0:D20"/>
    <mergeCell ref="C36:D36"/>
    <mergeCell ref="C41:D41"/>
    <mergeCell ref="B78:D78"/>
    <mergeCell ref="C79:D79"/>
    <mergeCell ref="A87:D87"/>
    <mergeCell ref="A88:D88"/>
    <mergeCell ref="A89:D89"/>
    <mergeCell ref="A90:D90"/>
    <mergeCell ref="A101:D101"/>
    <mergeCell ref="A102:D102"/>
    <mergeCell ref="A103:D103"/>
    <mergeCell ref="A104:D104"/>
    <mergeCell ref="B91:D91"/>
    <mergeCell ref="C92:D92"/>
    <mergeCell ref="A95:D95"/>
    <mergeCell ref="B96:D96"/>
    <mergeCell ref="C97:D97"/>
  </mergeCells>
  <phoneticPr fontId="7"/>
  <pageMargins left="0.75" right="0.75" top="1" bottom="1" header="0.51180550000000002" footer="0.5118055000000000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miyata yuuichi</cp:lastModifiedBy>
  <cp:lastPrinted>2026-02-13T01:43:01Z</cp:lastPrinted>
  <dcterms:created xsi:type="dcterms:W3CDTF">2014-01-09T08:55:00Z</dcterms:created>
  <dcterms:modified xsi:type="dcterms:W3CDTF">2026-02-13T01:43:20Z</dcterms:modified>
</cp:coreProperties>
</file>